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54BB54C5-A6B1-4C0F-AE0A-6DB7CE813DF9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3" i="1"/>
  <c r="F8" i="1"/>
  <c r="F7" i="1"/>
  <c r="F19" i="1" s="1"/>
  <c r="F5" i="1"/>
</calcChain>
</file>

<file path=xl/sharedStrings.xml><?xml version="1.0" encoding="utf-8"?>
<sst xmlns="http://schemas.openxmlformats.org/spreadsheetml/2006/main" count="22" uniqueCount="21">
  <si>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</si>
  <si>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</si>
  <si>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</si>
  <si>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</si>
  <si>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</si>
  <si>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</si>
  <si>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</si>
  <si>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Yield to Call (YTC)</t>
    </r>
  </si>
  <si>
    <t>Yield to Call (YTC) Template</t>
  </si>
  <si>
    <t>Settlement Date</t>
  </si>
  <si>
    <t>Maturity Date</t>
  </si>
  <si>
    <t>First Call Date</t>
  </si>
  <si>
    <t>Call Price</t>
  </si>
  <si>
    <t>Call Premium (%)</t>
  </si>
  <si>
    <t>Face Value of Bond (FV)</t>
  </si>
  <si>
    <t>Current Bond Price (PV)</t>
  </si>
  <si>
    <t>Bond Quote (% of Par)</t>
  </si>
  <si>
    <t>Frequency of Coupon</t>
  </si>
  <si>
    <t>Annual Coupon Rate (%)</t>
  </si>
  <si>
    <t>Annual Coupon</t>
  </si>
  <si>
    <t>Yield to Call (YTC)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</si>
</sst>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#,##0\);\-\-_);@_)"/>
    <numFmt numFmtId="165" formatCode="&quot;$&quot;#,##0_);\(&quot;$&quot;#,##0\);\-\-_);@_)"/>
    <numFmt numFmtId="168" formatCode="mm/dd/yy_)"/>
    <numFmt numFmtId="169" formatCode="0\ &quot;Years&quot;_)"/>
    <numFmt numFmtId="170" formatCode="&quot;NC/&quot;0_)"/>
    <numFmt numFmtId="171" formatCode="#,##0.00%_);\(#,##0.00%\);\-\-_);@_)"/>
    <numFmt numFmtId="172" formatCode="0&quot;x&quot;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3333FF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6" fillId="2" borderId="1" applyNumberForma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2" applyNumberFormat="0" applyAlignment="0" applyProtection="0"/>
    <xf numFmtId="0" fontId="11" fillId="7" borderId="2" applyNumberFormat="0" applyAlignment="0" applyProtection="0"/>
    <xf numFmtId="0" fontId="9" fillId="0" borderId="3" applyNumberFormat="0" applyFill="0" applyAlignment="0" applyProtection="0"/>
    <xf numFmtId="0" fontId="7" fillId="8" borderId="4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</cellStyleXfs>
  <cellXfs count="76">
    <xf numFmtId="0" fontId="0" fillId="0" borderId="0" xfId="0"/>
    <xf numFmtId="164" fontId="2" fillId="9" borderId="0" xfId="0" applyNumberFormat="1" applyFont="1" applyFill="1"/>
    <xf numFmtId="49" fontId="2" fillId="10" borderId="5" xfId="0" applyNumberFormat="1" applyFont="1" applyFill="1" applyBorder="1"/>
    <xf numFmtId="49" fontId="2" fillId="10" borderId="6" xfId="0" applyNumberFormat="1" applyFont="1" applyFill="1" applyBorder="1"/>
    <xf numFmtId="49" fontId="12" fillId="10" borderId="7" xfId="0" applyNumberFormat="1" applyFont="1" applyFill="1" applyBorder="1"/>
    <xf numFmtId="49" fontId="12" fillId="11" borderId="5" xfId="0" applyNumberFormat="1" applyFont="1" applyFill="1" applyBorder="1"/>
    <xf numFmtId="49" fontId="12" fillId="11" borderId="6" xfId="0" applyNumberFormat="1" applyFont="1" applyFill="1" applyBorder="1"/>
    <xf numFmtId="49" fontId="2" fillId="11" borderId="7" xfId="0" applyNumberFormat="1" applyFont="1" applyFill="1" applyBorder="1"/>
    <xf numFmtId="49" fontId="2" fillId="10" borderId="8" xfId="0" applyNumberFormat="1" applyFont="1" applyFill="1" applyBorder="1"/>
    <xf numFmtId="49" fontId="12" fillId="10" borderId="10" xfId="0" applyNumberFormat="1" applyFont="1" applyFill="1" applyBorder="1"/>
    <xf numFmtId="49" fontId="12" fillId="11" borderId="8" xfId="0" applyNumberFormat="1" applyFont="1" applyFill="1" applyBorder="1"/>
    <xf numFmtId="49" fontId="2" fillId="11" borderId="10" xfId="0" applyNumberFormat="1" applyFont="1" applyFill="1" applyBorder="1"/>
    <xf numFmtId="49" fontId="2" fillId="10" borderId="0" xfId="0" applyNumberFormat="1" applyFont="1" applyFill="1"/>
    <xf numFmtId="49" fontId="17" fillId="11" borderId="0" xfId="0" applyNumberFormat="1" applyFont="1" applyFill="1" applyAlignment="1">
      <alignment vertical="center" wrapText="1"/>
    </xf>
    <xf numFmtId="49" fontId="12" fillId="11" borderId="8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Alignment="1">
      <alignment horizontal="center" wrapText="1"/>
    </xf>
    <xf numFmtId="49" fontId="12" fillId="11" borderId="0" xfId="0" applyNumberFormat="1" applyFont="1" applyFill="1"/>
    <xf numFmtId="49" fontId="12" fillId="11" borderId="8" xfId="0" applyNumberFormat="1" applyFont="1" applyFill="1" applyBorder="1" applyAlignment="1">
      <alignment vertical="center"/>
    </xf>
    <xf numFmtId="49" fontId="21" fillId="11" borderId="16" xfId="0" applyNumberFormat="1" applyFont="1" applyFill="1" applyBorder="1" applyAlignment="1" applyProtection="1">
      <alignment vertical="center"/>
      <protection locked="0"/>
    </xf>
    <xf numFmtId="49" fontId="2" fillId="11" borderId="10" xfId="0" applyNumberFormat="1" applyFont="1" applyFill="1" applyBorder="1" applyAlignment="1">
      <alignment vertical="center"/>
    </xf>
    <xf numFmtId="49" fontId="22" fillId="11" borderId="0" xfId="0" applyNumberFormat="1" applyFont="1" applyFill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12" fillId="10" borderId="1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10" borderId="12" xfId="0" applyNumberFormat="1" applyFont="1" applyFill="1" applyBorder="1"/>
    <xf numFmtId="49" fontId="12" fillId="10" borderId="13" xfId="0" applyNumberFormat="1" applyFont="1" applyFill="1" applyBorder="1"/>
    <xf numFmtId="49" fontId="12" fillId="10" borderId="15" xfId="0" applyNumberFormat="1" applyFont="1" applyFill="1" applyBorder="1"/>
    <xf numFmtId="49" fontId="12" fillId="11" borderId="12" xfId="0" applyNumberFormat="1" applyFont="1" applyFill="1" applyBorder="1"/>
    <xf numFmtId="49" fontId="12" fillId="11" borderId="13" xfId="0" applyNumberFormat="1" applyFont="1" applyFill="1" applyBorder="1"/>
    <xf numFmtId="49" fontId="2" fillId="11" borderId="15" xfId="0" applyNumberFormat="1" applyFont="1" applyFill="1" applyBorder="1"/>
    <xf numFmtId="164" fontId="0" fillId="0" borderId="0" xfId="0" applyNumberFormat="1" applyFont="1" applyAlignment="1"/>
    <xf numFmtId="164" fontId="23" fillId="0" borderId="0" xfId="0" applyNumberFormat="1" applyFont="1" applyAlignment="1"/>
    <xf numFmtId="164" fontId="23" fillId="9" borderId="0" xfId="0" applyNumberFormat="1" applyFont="1" applyFill="1" applyAlignment="1"/>
    <xf numFmtId="49" fontId="15" fillId="11" borderId="0" xfId="0" applyNumberFormat="1" applyFont="1" applyFill="1" applyAlignment="1">
      <alignment horizontal="center" vertical="center" wrapText="1"/>
    </xf>
    <xf numFmtId="49" fontId="14" fillId="11" borderId="0" xfId="0" applyNumberFormat="1" applyFont="1" applyFill="1" applyAlignment="1">
      <alignment horizontal="center" vertical="center"/>
    </xf>
    <xf numFmtId="49" fontId="13" fillId="11" borderId="14" xfId="0" applyNumberFormat="1" applyFont="1" applyFill="1" applyBorder="1" applyAlignment="1">
      <alignment horizontal="center" vertical="center"/>
    </xf>
    <xf numFmtId="49" fontId="13" fillId="11" borderId="13" xfId="0" applyNumberFormat="1" applyFont="1" applyFill="1" applyBorder="1" applyAlignment="1">
      <alignment horizontal="center" vertical="center"/>
    </xf>
    <xf numFmtId="49" fontId="13" fillId="11" borderId="12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22" fillId="11" borderId="0" xfId="0" applyNumberFormat="1" applyFont="1" applyFill="1" applyAlignment="1" applyProtection="1">
      <alignment horizontal="left" vertical="center"/>
      <protection locked="0"/>
    </xf>
    <xf numFmtId="49" fontId="19" fillId="10" borderId="15" xfId="10" applyNumberFormat="1" applyFont="1" applyFill="1" applyBorder="1" applyAlignment="1" applyProtection="1">
      <alignment horizontal="center" vertical="center"/>
      <protection locked="0"/>
    </xf>
    <xf numFmtId="49" fontId="19" fillId="10" borderId="13" xfId="10" applyNumberFormat="1" applyFont="1" applyFill="1" applyBorder="1" applyAlignment="1" applyProtection="1">
      <alignment horizontal="center" vertical="center"/>
      <protection locked="0"/>
    </xf>
    <xf numFmtId="49" fontId="19" fillId="10" borderId="12" xfId="10" applyNumberFormat="1" applyFont="1" applyFill="1" applyBorder="1" applyAlignment="1" applyProtection="1">
      <alignment horizontal="center" vertical="center"/>
      <protection locked="0"/>
    </xf>
    <xf numFmtId="49" fontId="19" fillId="10" borderId="10" xfId="10" applyNumberFormat="1" applyFont="1" applyFill="1" applyBorder="1" applyAlignment="1" applyProtection="1">
      <alignment horizontal="center" vertical="center"/>
      <protection locked="0"/>
    </xf>
    <xf numFmtId="49" fontId="19" fillId="10" borderId="0" xfId="10" applyNumberFormat="1" applyFont="1" applyFill="1" applyBorder="1" applyAlignment="1" applyProtection="1">
      <alignment horizontal="center" vertical="center"/>
      <protection locked="0"/>
    </xf>
    <xf numFmtId="49" fontId="19" fillId="10" borderId="8" xfId="10" applyNumberFormat="1" applyFont="1" applyFill="1" applyBorder="1" applyAlignment="1" applyProtection="1">
      <alignment horizontal="center" vertical="center"/>
      <protection locked="0"/>
    </xf>
    <xf numFmtId="49" fontId="19" fillId="10" borderId="7" xfId="10" applyNumberFormat="1" applyFont="1" applyFill="1" applyBorder="1" applyAlignment="1" applyProtection="1">
      <alignment horizontal="center" vertical="center"/>
      <protection locked="0"/>
    </xf>
    <xf numFmtId="49" fontId="19" fillId="10" borderId="6" xfId="10" applyNumberFormat="1" applyFont="1" applyFill="1" applyBorder="1" applyAlignment="1" applyProtection="1">
      <alignment horizontal="center" vertical="center"/>
      <protection locked="0"/>
    </xf>
    <xf numFmtId="49" fontId="19" fillId="10" borderId="5" xfId="1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Alignment="1">
      <alignment horizontal="left" vertical="center"/>
    </xf>
    <xf numFmtId="168" fontId="25" fillId="0" borderId="0" xfId="0" applyNumberFormat="1" applyFont="1" applyAlignment="1">
      <alignment vertical="center"/>
    </xf>
    <xf numFmtId="169" fontId="25" fillId="0" borderId="17" xfId="0" applyNumberFormat="1" applyFont="1" applyBorder="1" applyAlignment="1">
      <alignment horizontal="center" vertical="center"/>
    </xf>
    <xf numFmtId="168" fontId="12" fillId="0" borderId="0" xfId="0" applyNumberFormat="1" applyFont="1" applyAlignment="1">
      <alignment vertical="center"/>
    </xf>
    <xf numFmtId="170" fontId="25" fillId="0" borderId="17" xfId="0" quotePrefix="1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/>
    </xf>
    <xf numFmtId="171" fontId="26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164" fontId="12" fillId="0" borderId="0" xfId="0" quotePrefix="1" applyNumberFormat="1" applyFont="1" applyAlignment="1">
      <alignment horizontal="left" vertical="center"/>
    </xf>
    <xf numFmtId="164" fontId="26" fillId="0" borderId="0" xfId="0" applyNumberFormat="1" applyFont="1" applyAlignment="1">
      <alignment horizontal="right"/>
    </xf>
    <xf numFmtId="164" fontId="12" fillId="0" borderId="18" xfId="0" applyNumberFormat="1" applyFont="1" applyBorder="1" applyAlignment="1">
      <alignment horizontal="left" vertical="center"/>
    </xf>
    <xf numFmtId="164" fontId="0" fillId="0" borderId="18" xfId="0" quotePrefix="1" applyNumberFormat="1" applyFont="1" applyBorder="1" applyAlignment="1">
      <alignment horizontal="left" vertical="center"/>
    </xf>
    <xf numFmtId="164" fontId="0" fillId="0" borderId="0" xfId="0" quotePrefix="1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24" fillId="12" borderId="19" xfId="0" quotePrefix="1" applyNumberFormat="1" applyFont="1" applyFill="1" applyBorder="1" applyAlignment="1">
      <alignment horizontal="left" vertical="center"/>
    </xf>
    <xf numFmtId="164" fontId="24" fillId="12" borderId="20" xfId="0" quotePrefix="1" applyNumberFormat="1" applyFont="1" applyFill="1" applyBorder="1" applyAlignment="1">
      <alignment horizontal="left" vertical="center"/>
    </xf>
    <xf numFmtId="164" fontId="21" fillId="12" borderId="20" xfId="0" applyNumberFormat="1" applyFont="1" applyFill="1" applyBorder="1" applyAlignment="1">
      <alignment horizontal="left" vertical="center"/>
    </xf>
    <xf numFmtId="171" fontId="24" fillId="12" borderId="21" xfId="0" applyNumberFormat="1" applyFont="1" applyFill="1" applyBorder="1" applyAlignment="1">
      <alignment vertical="center"/>
    </xf>
    <xf numFmtId="172" fontId="25" fillId="0" borderId="0" xfId="0" quotePrefix="1" applyNumberFormat="1" applyFont="1" applyAlignment="1">
      <alignment horizontal="right"/>
    </xf>
    <xf numFmtId="164" fontId="1" fillId="0" borderId="18" xfId="0" quotePrefix="1" applyNumberFormat="1" applyFont="1" applyBorder="1" applyAlignment="1">
      <alignment horizontal="center"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yield-to-call-ytc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8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7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w1CGwPh9gzlsRryYAF/Hytwwdyh6xoGBgoIcdBdnDLK2pwJDh23TBF98cRzNhRqrWZCBF2JBr3Ujiytq97Vj9Q==" saltValue="ieOgaSSPA8UNHMK2k7iuo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9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6" s="31" customFormat="1" ht="13.2" customHeight="1" x14ac:dyDescent="0.25">
      <c r="B2" s="32" t="s">
        <v>20</v>
      </c>
      <c r="C2" s="32"/>
      <c r="D2" s="32"/>
      <c r="E2" s="32"/>
      <c r="F2" s="32"/>
    </row>
    <row r="3" spans="2:6" s="31" customFormat="1" ht="13.2" customHeight="1" x14ac:dyDescent="0.25">
      <c r="B3" s="65"/>
      <c r="C3" s="65"/>
      <c r="D3" s="64"/>
      <c r="E3" s="65"/>
      <c r="F3" s="75"/>
    </row>
    <row r="4" spans="2:6" ht="13.2" customHeight="1" x14ac:dyDescent="0.25">
      <c r="B4" s="66" t="s">
        <v>9</v>
      </c>
      <c r="C4" s="66"/>
      <c r="D4" s="54"/>
      <c r="E4" s="66"/>
      <c r="F4" s="55">
        <v>44561</v>
      </c>
    </row>
    <row r="5" spans="2:6" ht="13.2" customHeight="1" x14ac:dyDescent="0.25">
      <c r="B5" s="66" t="s">
        <v>10</v>
      </c>
      <c r="C5" s="66"/>
      <c r="E5" s="56">
        <v>10</v>
      </c>
      <c r="F5" s="57">
        <f>+EOMONTH(F4,12*E5)</f>
        <v>48213</v>
      </c>
    </row>
    <row r="6" spans="2:6" ht="13.2" customHeight="1" x14ac:dyDescent="0.25">
      <c r="B6" s="67"/>
      <c r="C6" s="67"/>
      <c r="D6" s="54"/>
      <c r="E6" s="67"/>
      <c r="F6" s="68"/>
    </row>
    <row r="7" spans="2:6" ht="13.2" customHeight="1" x14ac:dyDescent="0.25">
      <c r="B7" s="66" t="s">
        <v>11</v>
      </c>
      <c r="C7" s="66"/>
      <c r="E7" s="58">
        <v>4</v>
      </c>
      <c r="F7" s="57">
        <f>+EOMONTH(F4,12*E7)</f>
        <v>46022</v>
      </c>
    </row>
    <row r="8" spans="2:6" ht="13.2" customHeight="1" x14ac:dyDescent="0.25">
      <c r="B8" s="66" t="s">
        <v>12</v>
      </c>
      <c r="C8" s="66"/>
      <c r="D8" s="54"/>
      <c r="E8" s="66"/>
      <c r="F8" s="59">
        <f>100*(1+F9)</f>
        <v>103</v>
      </c>
    </row>
    <row r="9" spans="2:6" ht="13.2" customHeight="1" x14ac:dyDescent="0.25">
      <c r="B9" s="66" t="s">
        <v>13</v>
      </c>
      <c r="C9" s="66"/>
      <c r="D9" s="54"/>
      <c r="E9" s="66"/>
      <c r="F9" s="60">
        <v>0.03</v>
      </c>
    </row>
    <row r="10" spans="2:6" ht="13.2" customHeight="1" x14ac:dyDescent="0.25">
      <c r="B10" s="66"/>
      <c r="C10" s="66"/>
      <c r="D10" s="54"/>
      <c r="E10" s="66"/>
      <c r="F10" s="68"/>
    </row>
    <row r="11" spans="2:6" ht="13.2" customHeight="1" x14ac:dyDescent="0.25">
      <c r="B11" s="66" t="s">
        <v>14</v>
      </c>
      <c r="C11" s="66"/>
      <c r="D11" s="54"/>
      <c r="E11" s="66"/>
      <c r="F11" s="61">
        <v>1000</v>
      </c>
    </row>
    <row r="12" spans="2:6" ht="13.2" customHeight="1" x14ac:dyDescent="0.25">
      <c r="B12" s="66" t="s">
        <v>15</v>
      </c>
      <c r="C12" s="66"/>
      <c r="D12" s="54"/>
      <c r="E12" s="66"/>
      <c r="F12" s="61">
        <v>980</v>
      </c>
    </row>
    <row r="13" spans="2:6" ht="13.2" customHeight="1" x14ac:dyDescent="0.25">
      <c r="B13" s="62" t="s">
        <v>16</v>
      </c>
      <c r="C13" s="62"/>
      <c r="D13" s="54"/>
      <c r="E13" s="62"/>
      <c r="F13" s="59">
        <f>+F12/F11*100</f>
        <v>98</v>
      </c>
    </row>
    <row r="14" spans="2:6" s="31" customFormat="1" ht="13.2" customHeight="1" x14ac:dyDescent="0.25">
      <c r="B14" s="62"/>
      <c r="C14" s="62"/>
      <c r="D14" s="62"/>
      <c r="E14" s="62"/>
      <c r="F14" s="59"/>
    </row>
    <row r="15" spans="2:6" ht="13.2" customHeight="1" x14ac:dyDescent="0.25">
      <c r="B15" s="62" t="s">
        <v>17</v>
      </c>
      <c r="C15" s="62"/>
      <c r="D15" s="62"/>
      <c r="E15" s="62"/>
      <c r="F15" s="74">
        <v>2</v>
      </c>
    </row>
    <row r="16" spans="2:6" ht="13.2" customHeight="1" x14ac:dyDescent="0.25">
      <c r="B16" s="66" t="s">
        <v>18</v>
      </c>
      <c r="C16" s="66"/>
      <c r="D16" s="62"/>
      <c r="E16" s="66"/>
      <c r="F16" s="60">
        <v>0.08</v>
      </c>
    </row>
    <row r="17" spans="2:6" ht="13.2" customHeight="1" x14ac:dyDescent="0.25">
      <c r="B17" s="66" t="s">
        <v>19</v>
      </c>
      <c r="C17" s="66"/>
      <c r="D17" s="54"/>
      <c r="E17" s="66"/>
      <c r="F17" s="69">
        <f>+F16*F11</f>
        <v>80</v>
      </c>
    </row>
    <row r="18" spans="2:6" ht="13.2" customHeight="1" x14ac:dyDescent="0.25">
      <c r="B18" s="66"/>
      <c r="C18" s="66"/>
      <c r="D18" s="62"/>
      <c r="E18" s="66"/>
      <c r="F18" s="63"/>
    </row>
    <row r="19" spans="2:6" ht="13.2" customHeight="1" x14ac:dyDescent="0.25">
      <c r="B19" s="70" t="s">
        <v>20</v>
      </c>
      <c r="C19" s="71"/>
      <c r="D19" s="72"/>
      <c r="E19" s="71"/>
      <c r="F19" s="73">
        <f>+YIELD(F4,F7,F16,F13,F8,F15)</f>
        <v>9.2463447860952688E-2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2022-09-26T18:49:11Z</dcterms:modified>
</cp:coreProperties>
</file>