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CC17C44-0713-465B-AE21-E1716236B2DB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  <c r="J9" i="1" s="1"/>
  <c r="E9" i="1"/>
  <c r="E12" i="1" s="1"/>
  <c r="O9" i="1"/>
  <c r="I10" i="1"/>
  <c r="J13" i="1"/>
  <c r="J14" i="1" s="1"/>
  <c r="O13" i="1"/>
  <c r="I14" i="1"/>
  <c r="J16" i="1"/>
  <c r="O16" i="1"/>
  <c r="O18" i="1"/>
  <c r="E13" i="1" l="1"/>
  <c r="I17" i="1"/>
  <c r="E14" i="1"/>
  <c r="E15" i="1" s="1"/>
  <c r="E16" i="1" s="1"/>
  <c r="O7" i="1" s="1"/>
  <c r="O10" i="1" s="1"/>
  <c r="O19" i="1" s="1"/>
  <c r="O20" i="1" s="1"/>
  <c r="J7" i="1" s="1"/>
  <c r="J10" i="1" s="1"/>
  <c r="I18" i="1"/>
  <c r="I20" i="1" s="1"/>
  <c r="J17" i="1" l="1"/>
  <c r="J18" i="1" s="1"/>
  <c r="J20" i="1" s="1"/>
</calcChain>
</file>

<file path=xl/sharedStrings.xml><?xml version="1.0" encoding="utf-8"?>
<sst xmlns="http://schemas.openxmlformats.org/spreadsheetml/2006/main" count="50" uniqueCount="47">
  <si>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</si>
  <si>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</si>
  <si>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</si>
  <si>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</si>
  <si>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</si>
  <si>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</si>
  <si>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</si>
  <si>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($ in millions)</t>
  </si>
  <si>
    <t>Cash Flow Statement (CFS)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</si>
  <si>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Cash Flow Statement (CFS)</t>
    </r>
  </si>
  <si>
    <t>Ending Cash</t>
  </si>
  <si>
    <t>(+) Net Change in Cash</t>
  </si>
  <si>
    <t>Beginning Cash</t>
  </si>
  <si>
    <t>Total Equity</t>
  </si>
  <si>
    <t>Retained Earnings</t>
  </si>
  <si>
    <t>Cash from Financing</t>
  </si>
  <si>
    <t>Net Income</t>
  </si>
  <si>
    <t>(–) Mandatory Debt Amortization</t>
  </si>
  <si>
    <t>(–) Taxes</t>
  </si>
  <si>
    <t>Total Liabilities</t>
  </si>
  <si>
    <t>Pre-Tax Income</t>
  </si>
  <si>
    <t>Cash from Investing</t>
  </si>
  <si>
    <t>Long-Term Debt</t>
  </si>
  <si>
    <t>(–) Interest Expense</t>
  </si>
  <si>
    <t>Accounts Payable</t>
  </si>
  <si>
    <t>EBIT</t>
  </si>
  <si>
    <t>(–) D&amp;A</t>
  </si>
  <si>
    <t>Cash from Operations</t>
  </si>
  <si>
    <t>Total Assets</t>
  </si>
  <si>
    <t>(–) OpEx</t>
  </si>
  <si>
    <t>(–) Increase in NWC</t>
  </si>
  <si>
    <t>PP&amp;E</t>
  </si>
  <si>
    <t>Gross Profit</t>
  </si>
  <si>
    <t>(+) D&amp;A</t>
  </si>
  <si>
    <t>Accounts Receivable</t>
  </si>
  <si>
    <t>(–) COGS</t>
  </si>
  <si>
    <t>Revenue</t>
  </si>
  <si>
    <t>Year 1</t>
  </si>
  <si>
    <t>Year 0</t>
  </si>
  <si>
    <t>Cash Flow Statement</t>
  </si>
  <si>
    <t>Balance Sheet</t>
  </si>
  <si>
    <t>Income Statement</t>
  </si>
  <si>
    <t>Cash Flow Statement (CFS)</t>
  </si>
  <si>
    <t>(–) Capex</t>
  </si>
  <si>
    <t>Common Stock and APIC</t>
  </si>
  <si>
    <t>Check</t>
  </si>
  <si>
    <t>Cash and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</si>
</sst>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\-\-_);@_)"/>
    <numFmt numFmtId="167" formatCode="&quot;$&quot;#,##0_);\(&quot;$&quot;#,##0\)_);\-\-_);@_)"/>
    <numFmt numFmtId="168" formatCode="#,##0_);\(#,##0\)_);\-\-_);@_)"/>
  </numFmts>
  <fonts count="27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3333FF"/>
      <name val="Arial"/>
      <family val="2"/>
    </font>
    <font>
      <u val="singleAccounting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92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4" fontId="22" fillId="9" borderId="0" xfId="0" applyNumberFormat="1" applyFont="1" applyFill="1" applyAlignment="1">
      <alignment vertical="center"/>
    </xf>
    <xf numFmtId="164" fontId="22" fillId="0" borderId="0" xfId="0" applyNumberFormat="1" applyFont="1" applyAlignment="1">
      <alignment vertical="center"/>
    </xf>
    <xf numFmtId="164" fontId="0" fillId="0" borderId="17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168" fontId="0" fillId="0" borderId="0" xfId="0" applyNumberFormat="1" applyAlignment="1">
      <alignment horizontal="right" vertical="center"/>
    </xf>
    <xf numFmtId="167" fontId="11" fillId="0" borderId="0" xfId="0" applyNumberFormat="1" applyFont="1" applyAlignment="1">
      <alignment horizontal="left" vertical="center"/>
    </xf>
    <xf numFmtId="168" fontId="0" fillId="0" borderId="0" xfId="0" applyNumberFormat="1" applyFont="1" applyAlignment="1">
      <alignment horizontal="right" vertical="center"/>
    </xf>
    <xf numFmtId="167" fontId="11" fillId="0" borderId="0" xfId="0" quotePrefix="1" applyNumberFormat="1" applyFont="1" applyAlignment="1">
      <alignment horizontal="left" vertical="center"/>
    </xf>
    <xf numFmtId="167" fontId="25" fillId="0" borderId="0" xfId="0" applyNumberFormat="1" applyFont="1" applyAlignment="1">
      <alignment vertical="center"/>
    </xf>
    <xf numFmtId="168" fontId="0" fillId="0" borderId="0" xfId="0" quotePrefix="1" applyNumberFormat="1" applyAlignment="1">
      <alignment horizontal="left" vertical="center"/>
    </xf>
    <xf numFmtId="167" fontId="25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168" fontId="25" fillId="0" borderId="0" xfId="0" applyNumberFormat="1" applyFont="1" applyAlignment="1">
      <alignment vertical="center"/>
    </xf>
    <xf numFmtId="168" fontId="25" fillId="0" borderId="0" xfId="0" applyNumberFormat="1" applyFont="1" applyAlignment="1">
      <alignment horizontal="right" vertical="center"/>
    </xf>
    <xf numFmtId="167" fontId="20" fillId="0" borderId="18" xfId="0" quotePrefix="1" applyNumberFormat="1" applyFont="1" applyBorder="1" applyAlignment="1">
      <alignment horizontal="left" vertical="center"/>
    </xf>
    <xf numFmtId="167" fontId="20" fillId="0" borderId="18" xfId="0" applyNumberFormat="1" applyFont="1" applyBorder="1" applyAlignment="1">
      <alignment horizontal="left" vertical="center"/>
    </xf>
    <xf numFmtId="167" fontId="20" fillId="0" borderId="18" xfId="0" applyNumberFormat="1" applyFont="1" applyBorder="1" applyAlignment="1">
      <alignment vertical="center"/>
    </xf>
    <xf numFmtId="168" fontId="11" fillId="0" borderId="0" xfId="0" applyNumberFormat="1" applyFont="1" applyAlignment="1">
      <alignment horizontal="right" vertical="center"/>
    </xf>
    <xf numFmtId="168" fontId="23" fillId="0" borderId="18" xfId="0" quotePrefix="1" applyNumberFormat="1" applyFont="1" applyBorder="1" applyAlignment="1">
      <alignment horizontal="left" vertical="center"/>
    </xf>
    <xf numFmtId="168" fontId="23" fillId="0" borderId="18" xfId="0" applyNumberFormat="1" applyFont="1" applyBorder="1" applyAlignment="1">
      <alignment horizontal="right" vertical="center"/>
    </xf>
    <xf numFmtId="167" fontId="23" fillId="0" borderId="18" xfId="0" applyNumberFormat="1" applyFont="1" applyBorder="1" applyAlignment="1">
      <alignment horizontal="right" vertical="center"/>
    </xf>
    <xf numFmtId="168" fontId="0" fillId="0" borderId="0" xfId="0" applyNumberForma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0" fillId="0" borderId="18" xfId="0" applyNumberFormat="1" applyFont="1" applyBorder="1" applyAlignment="1">
      <alignment horizontal="right" vertical="center"/>
    </xf>
    <xf numFmtId="168" fontId="24" fillId="0" borderId="0" xfId="0" quotePrefix="1" applyNumberFormat="1" applyFont="1" applyAlignment="1">
      <alignment horizontal="left" vertical="center"/>
    </xf>
    <xf numFmtId="168" fontId="24" fillId="0" borderId="0" xfId="0" applyNumberFormat="1" applyFont="1" applyAlignment="1">
      <alignment horizontal="right" vertical="center"/>
    </xf>
    <xf numFmtId="167" fontId="11" fillId="0" borderId="18" xfId="0" applyNumberFormat="1" applyFont="1" applyBorder="1" applyAlignment="1">
      <alignment horizontal="left" vertical="center"/>
    </xf>
    <xf numFmtId="167" fontId="26" fillId="0" borderId="18" xfId="0" applyNumberFormat="1" applyFont="1" applyBorder="1" applyAlignment="1">
      <alignment horizontal="center" vertical="center"/>
    </xf>
    <xf numFmtId="168" fontId="0" fillId="0" borderId="18" xfId="0" applyNumberFormat="1" applyFont="1" applyBorder="1" applyAlignment="1">
      <alignment horizontal="right" vertical="center"/>
    </xf>
    <xf numFmtId="168" fontId="0" fillId="0" borderId="18" xfId="0" applyNumberFormat="1" applyFont="1" applyBorder="1" applyAlignment="1">
      <alignment horizontal="left" vertical="center"/>
    </xf>
    <xf numFmtId="167" fontId="20" fillId="12" borderId="0" xfId="0" quotePrefix="1" applyNumberFormat="1" applyFont="1" applyFill="1" applyAlignment="1">
      <alignment vertical="center"/>
    </xf>
    <xf numFmtId="49" fontId="20" fillId="12" borderId="0" xfId="0" applyNumberFormat="1" applyFont="1" applyFill="1" applyAlignment="1">
      <alignment horizontal="centerContinuous" vertical="center"/>
    </xf>
    <xf numFmtId="167" fontId="20" fillId="13" borderId="0" xfId="0" quotePrefix="1" applyNumberFormat="1" applyFont="1" applyFill="1" applyAlignment="1">
      <alignment vertical="center"/>
    </xf>
    <xf numFmtId="167" fontId="20" fillId="13" borderId="0" xfId="0" applyNumberFormat="1" applyFont="1" applyFill="1" applyAlignment="1">
      <alignment horizontal="centerContinuous" vertical="center"/>
    </xf>
    <xf numFmtId="49" fontId="20" fillId="13" borderId="0" xfId="0" applyNumberFormat="1" applyFont="1" applyFill="1" applyAlignment="1">
      <alignment horizontal="centerContinuous" vertical="center"/>
    </xf>
    <xf numFmtId="167" fontId="20" fillId="14" borderId="0" xfId="0" quotePrefix="1" applyNumberFormat="1" applyFont="1" applyFill="1" applyAlignment="1">
      <alignment horizontal="left" vertical="center"/>
    </xf>
    <xf numFmtId="167" fontId="20" fillId="14" borderId="0" xfId="0" applyNumberFormat="1" applyFont="1" applyFill="1" applyAlignment="1">
      <alignment horizontal="centerContinuous" vertical="center"/>
    </xf>
    <xf numFmtId="49" fontId="20" fillId="14" borderId="0" xfId="0" applyNumberFormat="1" applyFont="1" applyFill="1" applyAlignment="1">
      <alignment horizontal="centerContinuous" vertic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0000FF"/>
      <color rgb="FFFFFFCC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ash-flow-statement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2" t="s">
        <v>6</v>
      </c>
      <c r="O3" s="33"/>
      <c r="P3" s="33"/>
      <c r="Q3" s="33"/>
      <c r="R3" s="33"/>
      <c r="S3" s="33"/>
      <c r="T3" s="33"/>
      <c r="U3" s="34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35"/>
      <c r="O4" s="36"/>
      <c r="P4" s="36"/>
      <c r="Q4" s="36"/>
      <c r="R4" s="36"/>
      <c r="S4" s="36"/>
      <c r="T4" s="36"/>
      <c r="U4" s="37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35"/>
      <c r="O5" s="36"/>
      <c r="P5" s="36"/>
      <c r="Q5" s="36"/>
      <c r="R5" s="36"/>
      <c r="S5" s="36"/>
      <c r="T5" s="36"/>
      <c r="U5" s="37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38"/>
      <c r="O6" s="39"/>
      <c r="P6" s="39"/>
      <c r="Q6" s="39"/>
      <c r="R6" s="39"/>
      <c r="S6" s="39"/>
      <c r="T6" s="39"/>
      <c r="U6" s="40"/>
      <c r="V6" s="8"/>
    </row>
    <row r="7" spans="2:22" ht="13.2" customHeight="1" x14ac:dyDescent="0.25">
      <c r="B7" s="19"/>
      <c r="C7" s="41" t="s">
        <v>8</v>
      </c>
      <c r="D7" s="41"/>
      <c r="E7" s="41"/>
      <c r="F7" s="41"/>
      <c r="G7" s="41"/>
      <c r="H7" s="41"/>
      <c r="I7" s="41"/>
      <c r="J7" s="41"/>
      <c r="K7" s="41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41"/>
      <c r="D8" s="41"/>
      <c r="E8" s="41"/>
      <c r="F8" s="41"/>
      <c r="G8" s="41"/>
      <c r="H8" s="41"/>
      <c r="I8" s="41"/>
      <c r="J8" s="41"/>
      <c r="K8" s="41"/>
      <c r="L8" s="17"/>
      <c r="M8" s="9"/>
      <c r="N8" s="32" t="s">
        <v>5</v>
      </c>
      <c r="O8" s="33"/>
      <c r="P8" s="33"/>
      <c r="Q8" s="33"/>
      <c r="R8" s="33"/>
      <c r="S8" s="33"/>
      <c r="T8" s="33"/>
      <c r="U8" s="34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35"/>
      <c r="O9" s="36"/>
      <c r="P9" s="36"/>
      <c r="Q9" s="36"/>
      <c r="R9" s="36"/>
      <c r="S9" s="36"/>
      <c r="T9" s="36"/>
      <c r="U9" s="37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35"/>
      <c r="O10" s="36"/>
      <c r="P10" s="36"/>
      <c r="Q10" s="36"/>
      <c r="R10" s="36"/>
      <c r="S10" s="36"/>
      <c r="T10" s="36"/>
      <c r="U10" s="37"/>
      <c r="V10" s="8"/>
    </row>
    <row r="11" spans="2:22" ht="13.2" customHeight="1" x14ac:dyDescent="0.25">
      <c r="B11" s="11"/>
      <c r="C11" s="42" t="s">
        <v>9</v>
      </c>
      <c r="D11" s="43"/>
      <c r="E11" s="43"/>
      <c r="F11" s="43"/>
      <c r="G11" s="43"/>
      <c r="H11" s="43"/>
      <c r="I11" s="43"/>
      <c r="J11" s="43"/>
      <c r="K11" s="44"/>
      <c r="L11" s="10"/>
      <c r="M11" s="9"/>
      <c r="N11" s="38"/>
      <c r="O11" s="39"/>
      <c r="P11" s="39"/>
      <c r="Q11" s="39"/>
      <c r="R11" s="39"/>
      <c r="S11" s="39"/>
      <c r="T11" s="39"/>
      <c r="U11" s="40"/>
      <c r="V11" s="8"/>
    </row>
    <row r="12" spans="2:22" ht="13.2" customHeight="1" x14ac:dyDescent="0.25">
      <c r="B12" s="11"/>
      <c r="C12" s="45"/>
      <c r="D12" s="46"/>
      <c r="E12" s="46"/>
      <c r="F12" s="46"/>
      <c r="G12" s="46"/>
      <c r="H12" s="46"/>
      <c r="I12" s="46"/>
      <c r="J12" s="46"/>
      <c r="K12" s="47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45"/>
      <c r="D13" s="46"/>
      <c r="E13" s="46"/>
      <c r="F13" s="46"/>
      <c r="G13" s="46"/>
      <c r="H13" s="46"/>
      <c r="I13" s="46"/>
      <c r="J13" s="46"/>
      <c r="K13" s="47"/>
      <c r="L13" s="10"/>
      <c r="M13" s="9"/>
      <c r="N13" s="32" t="s">
        <v>4</v>
      </c>
      <c r="O13" s="33"/>
      <c r="P13" s="33"/>
      <c r="Q13" s="33"/>
      <c r="R13" s="33"/>
      <c r="S13" s="33"/>
      <c r="T13" s="33"/>
      <c r="U13" s="34"/>
      <c r="V13" s="8"/>
    </row>
    <row r="14" spans="2:22" ht="13.2" customHeight="1" x14ac:dyDescent="0.25">
      <c r="B14" s="11"/>
      <c r="C14" s="45"/>
      <c r="D14" s="46"/>
      <c r="E14" s="46"/>
      <c r="F14" s="46"/>
      <c r="G14" s="46"/>
      <c r="H14" s="46"/>
      <c r="I14" s="46"/>
      <c r="J14" s="46"/>
      <c r="K14" s="47"/>
      <c r="L14" s="14"/>
      <c r="M14" s="9"/>
      <c r="N14" s="35"/>
      <c r="O14" s="36"/>
      <c r="P14" s="36"/>
      <c r="Q14" s="36"/>
      <c r="R14" s="36"/>
      <c r="S14" s="36"/>
      <c r="T14" s="36"/>
      <c r="U14" s="37"/>
      <c r="V14" s="8"/>
    </row>
    <row r="15" spans="2:22" ht="13.2" customHeight="1" x14ac:dyDescent="0.25">
      <c r="B15" s="11"/>
      <c r="C15" s="45"/>
      <c r="D15" s="46"/>
      <c r="E15" s="46"/>
      <c r="F15" s="46"/>
      <c r="G15" s="46"/>
      <c r="H15" s="46"/>
      <c r="I15" s="46"/>
      <c r="J15" s="46"/>
      <c r="K15" s="47"/>
      <c r="L15" s="10"/>
      <c r="M15" s="9"/>
      <c r="N15" s="35"/>
      <c r="O15" s="36"/>
      <c r="P15" s="36"/>
      <c r="Q15" s="36"/>
      <c r="R15" s="36"/>
      <c r="S15" s="36"/>
      <c r="T15" s="36"/>
      <c r="U15" s="37"/>
      <c r="V15" s="8"/>
    </row>
    <row r="16" spans="2:22" ht="13.2" customHeight="1" x14ac:dyDescent="0.25">
      <c r="B16" s="11"/>
      <c r="C16" s="48"/>
      <c r="D16" s="49"/>
      <c r="E16" s="49"/>
      <c r="F16" s="49"/>
      <c r="G16" s="49"/>
      <c r="H16" s="49"/>
      <c r="I16" s="49"/>
      <c r="J16" s="49"/>
      <c r="K16" s="50"/>
      <c r="L16" s="10"/>
      <c r="M16" s="9"/>
      <c r="N16" s="38"/>
      <c r="O16" s="39"/>
      <c r="P16" s="39"/>
      <c r="Q16" s="39"/>
      <c r="R16" s="39"/>
      <c r="S16" s="39"/>
      <c r="T16" s="39"/>
      <c r="U16" s="40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30" t="s">
        <v>3</v>
      </c>
      <c r="D18" s="30"/>
      <c r="E18" s="30"/>
      <c r="F18" s="30"/>
      <c r="G18" s="30"/>
      <c r="H18" s="30"/>
      <c r="I18" s="30"/>
      <c r="J18" s="30"/>
      <c r="K18" s="30"/>
      <c r="L18" s="10"/>
      <c r="M18" s="9"/>
      <c r="N18" s="32" t="s">
        <v>2</v>
      </c>
      <c r="O18" s="33"/>
      <c r="P18" s="33"/>
      <c r="Q18" s="33"/>
      <c r="R18" s="33"/>
      <c r="S18" s="33"/>
      <c r="T18" s="33"/>
      <c r="U18" s="34"/>
      <c r="V18" s="8"/>
    </row>
    <row r="19" spans="2:22" ht="13.2" customHeight="1" x14ac:dyDescent="0.25"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10"/>
      <c r="M19" s="9"/>
      <c r="N19" s="35"/>
      <c r="O19" s="36"/>
      <c r="P19" s="36"/>
      <c r="Q19" s="36"/>
      <c r="R19" s="36"/>
      <c r="S19" s="36"/>
      <c r="T19" s="36"/>
      <c r="U19" s="37"/>
      <c r="V19" s="8"/>
    </row>
    <row r="20" spans="2:22" ht="13.2" customHeight="1" x14ac:dyDescent="0.25">
      <c r="B20" s="11"/>
      <c r="C20" s="30"/>
      <c r="D20" s="30"/>
      <c r="E20" s="30"/>
      <c r="F20" s="30"/>
      <c r="G20" s="30"/>
      <c r="H20" s="30"/>
      <c r="I20" s="30"/>
      <c r="J20" s="30"/>
      <c r="K20" s="30"/>
      <c r="L20" s="10"/>
      <c r="M20" s="9"/>
      <c r="N20" s="35"/>
      <c r="O20" s="36"/>
      <c r="P20" s="36"/>
      <c r="Q20" s="36"/>
      <c r="R20" s="36"/>
      <c r="S20" s="36"/>
      <c r="T20" s="36"/>
      <c r="U20" s="37"/>
      <c r="V20" s="8"/>
    </row>
    <row r="21" spans="2:22" ht="13.2" customHeight="1" x14ac:dyDescent="0.25"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10"/>
      <c r="M21" s="9"/>
      <c r="N21" s="38"/>
      <c r="O21" s="39"/>
      <c r="P21" s="39"/>
      <c r="Q21" s="39"/>
      <c r="R21" s="39"/>
      <c r="S21" s="39"/>
      <c r="T21" s="39"/>
      <c r="U21" s="40"/>
      <c r="V21" s="8"/>
    </row>
    <row r="22" spans="2:22" ht="13.2" customHeight="1" x14ac:dyDescent="0.25">
      <c r="B22" s="11"/>
      <c r="C22" s="30"/>
      <c r="D22" s="30"/>
      <c r="E22" s="30"/>
      <c r="F22" s="30"/>
      <c r="G22" s="30"/>
      <c r="H22" s="30"/>
      <c r="I22" s="30"/>
      <c r="J22" s="30"/>
      <c r="K22" s="30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10"/>
      <c r="M23" s="9"/>
      <c r="N23" s="32" t="s">
        <v>1</v>
      </c>
      <c r="O23" s="33"/>
      <c r="P23" s="33"/>
      <c r="Q23" s="33"/>
      <c r="R23" s="33"/>
      <c r="S23" s="33"/>
      <c r="T23" s="33"/>
      <c r="U23" s="34"/>
      <c r="V23" s="8"/>
    </row>
    <row r="24" spans="2:22" ht="13.2" customHeight="1" x14ac:dyDescent="0.25">
      <c r="B24" s="11"/>
      <c r="C24" s="31" t="s">
        <v>0</v>
      </c>
      <c r="D24" s="31"/>
      <c r="E24" s="31"/>
      <c r="F24" s="31"/>
      <c r="G24" s="31"/>
      <c r="H24" s="31"/>
      <c r="I24" s="31"/>
      <c r="J24" s="31"/>
      <c r="K24" s="31"/>
      <c r="L24" s="10"/>
      <c r="M24" s="9"/>
      <c r="N24" s="35"/>
      <c r="O24" s="36"/>
      <c r="P24" s="36"/>
      <c r="Q24" s="36"/>
      <c r="R24" s="36"/>
      <c r="S24" s="36"/>
      <c r="T24" s="36"/>
      <c r="U24" s="37"/>
      <c r="V24" s="8"/>
    </row>
    <row r="25" spans="2:22" ht="13.2" customHeight="1" x14ac:dyDescent="0.25">
      <c r="B25" s="11"/>
      <c r="C25" s="31"/>
      <c r="D25" s="31"/>
      <c r="E25" s="31"/>
      <c r="F25" s="31"/>
      <c r="G25" s="31"/>
      <c r="H25" s="31"/>
      <c r="I25" s="31"/>
      <c r="J25" s="31"/>
      <c r="K25" s="31"/>
      <c r="L25" s="10"/>
      <c r="M25" s="9"/>
      <c r="N25" s="35"/>
      <c r="O25" s="36"/>
      <c r="P25" s="36"/>
      <c r="Q25" s="36"/>
      <c r="R25" s="36"/>
      <c r="S25" s="36"/>
      <c r="T25" s="36"/>
      <c r="U25" s="37"/>
      <c r="V25" s="8"/>
    </row>
    <row r="26" spans="2:22" ht="13.2" customHeight="1" x14ac:dyDescent="0.25">
      <c r="B26" s="11"/>
      <c r="C26" s="31"/>
      <c r="D26" s="31"/>
      <c r="E26" s="31"/>
      <c r="F26" s="31"/>
      <c r="G26" s="31"/>
      <c r="H26" s="31"/>
      <c r="I26" s="31"/>
      <c r="J26" s="31"/>
      <c r="K26" s="31"/>
      <c r="L26" s="10"/>
      <c r="M26" s="9"/>
      <c r="N26" s="38"/>
      <c r="O26" s="39"/>
      <c r="P26" s="39"/>
      <c r="Q26" s="39"/>
      <c r="R26" s="39"/>
      <c r="S26" s="39"/>
      <c r="T26" s="39"/>
      <c r="U26" s="40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lNkhXIdQR5AgpG1MvvQGDbqaX09xf1OIz5JOy4Zx5X6iM93hENXfODPGXg52cXFimkdp4nTIdWyVl6apOflJrQ==" saltValue="IG+NWPcVwX4CxRXQ0g5cmA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Cash Flow Statement (CFS)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O20"/>
  <sheetViews>
    <sheetView showGridLines="0" zoomScaleNormal="100" workbookViewId="0"/>
  </sheetViews>
  <sheetFormatPr defaultColWidth="10.77734375" defaultRowHeight="14.4" customHeight="1" x14ac:dyDescent="0.25"/>
  <cols>
    <col min="1" max="1" width="2.77734375" style="54" customWidth="1"/>
    <col min="2" max="5" width="10.77734375" style="54" customWidth="1"/>
    <col min="6" max="6" width="2.77734375" style="54" customWidth="1"/>
    <col min="7" max="10" width="10.77734375" style="54" customWidth="1"/>
    <col min="11" max="11" width="2.77734375" style="54" customWidth="1"/>
    <col min="12" max="15" width="10.77734375" style="54" customWidth="1"/>
    <col min="16" max="16384" width="10.77734375" style="54"/>
  </cols>
  <sheetData>
    <row r="2" spans="2:15" s="52" customFormat="1" ht="14.4" customHeight="1" x14ac:dyDescent="0.25">
      <c r="B2" s="51" t="s">
        <v>42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52" customFormat="1" ht="14.4" customHeight="1" x14ac:dyDescent="0.25">
      <c r="B3" s="53" t="s">
        <v>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2:15" ht="14.4" customHeight="1" x14ac:dyDescent="0.25">
      <c r="B5" s="84" t="s">
        <v>41</v>
      </c>
      <c r="C5" s="84"/>
      <c r="D5" s="84"/>
      <c r="E5" s="85"/>
      <c r="F5" s="55"/>
      <c r="G5" s="86" t="s">
        <v>40</v>
      </c>
      <c r="H5" s="86"/>
      <c r="I5" s="87"/>
      <c r="J5" s="88"/>
      <c r="K5" s="55"/>
      <c r="L5" s="89" t="s">
        <v>39</v>
      </c>
      <c r="M5" s="89"/>
      <c r="N5" s="90"/>
      <c r="O5" s="91"/>
    </row>
    <row r="6" spans="2:15" ht="14.4" customHeight="1" x14ac:dyDescent="0.25">
      <c r="B6" s="80"/>
      <c r="C6" s="80"/>
      <c r="D6" s="80"/>
      <c r="E6" s="81" t="s">
        <v>37</v>
      </c>
      <c r="F6" s="56"/>
      <c r="G6" s="82"/>
      <c r="H6" s="82"/>
      <c r="I6" s="81" t="s">
        <v>38</v>
      </c>
      <c r="J6" s="81" t="s">
        <v>37</v>
      </c>
      <c r="K6" s="57"/>
      <c r="L6" s="83"/>
      <c r="M6" s="83"/>
      <c r="N6" s="82"/>
      <c r="O6" s="81" t="s">
        <v>37</v>
      </c>
    </row>
    <row r="7" spans="2:15" ht="14.4" customHeight="1" x14ac:dyDescent="0.25">
      <c r="B7" s="58" t="s">
        <v>36</v>
      </c>
      <c r="C7" s="58"/>
      <c r="D7" s="56"/>
      <c r="E7" s="59">
        <v>100</v>
      </c>
      <c r="F7" s="56"/>
      <c r="G7" s="60" t="s">
        <v>46</v>
      </c>
      <c r="H7" s="60"/>
      <c r="I7" s="61">
        <v>25</v>
      </c>
      <c r="J7" s="62">
        <f>+O20</f>
        <v>27.745000000000005</v>
      </c>
      <c r="K7" s="55"/>
      <c r="L7" s="60" t="s">
        <v>16</v>
      </c>
      <c r="M7" s="60"/>
      <c r="N7" s="55"/>
      <c r="O7" s="63">
        <f>+E16</f>
        <v>17.745000000000001</v>
      </c>
    </row>
    <row r="8" spans="2:15" ht="14.4" customHeight="1" x14ac:dyDescent="0.25">
      <c r="B8" s="58" t="s">
        <v>35</v>
      </c>
      <c r="C8" s="58"/>
      <c r="D8" s="56"/>
      <c r="E8" s="64">
        <v>-40</v>
      </c>
      <c r="F8" s="56"/>
      <c r="G8" s="60" t="s">
        <v>34</v>
      </c>
      <c r="H8" s="60"/>
      <c r="I8" s="65">
        <v>50</v>
      </c>
      <c r="J8" s="65">
        <v>45</v>
      </c>
      <c r="K8" s="55"/>
      <c r="L8" s="60" t="s">
        <v>33</v>
      </c>
      <c r="M8" s="60"/>
      <c r="N8" s="55"/>
      <c r="O8" s="55">
        <f>-E11</f>
        <v>10</v>
      </c>
    </row>
    <row r="9" spans="2:15" ht="14.4" customHeight="1" x14ac:dyDescent="0.25">
      <c r="B9" s="66" t="s">
        <v>32</v>
      </c>
      <c r="C9" s="66"/>
      <c r="D9" s="67"/>
      <c r="E9" s="68">
        <f>SUM(E7:E8)</f>
        <v>60</v>
      </c>
      <c r="F9" s="56"/>
      <c r="G9" s="60" t="s">
        <v>31</v>
      </c>
      <c r="H9" s="60"/>
      <c r="I9" s="65">
        <v>120</v>
      </c>
      <c r="J9" s="55">
        <f>I9-O12-O8</f>
        <v>150</v>
      </c>
      <c r="K9" s="55"/>
      <c r="L9" s="60" t="s">
        <v>30</v>
      </c>
      <c r="M9" s="60"/>
      <c r="N9" s="55"/>
      <c r="O9" s="69">
        <f>((I8-J8)-(I12-J12))</f>
        <v>20</v>
      </c>
    </row>
    <row r="10" spans="2:15" ht="14.4" customHeight="1" x14ac:dyDescent="0.25">
      <c r="B10" s="58" t="s">
        <v>29</v>
      </c>
      <c r="C10" s="58"/>
      <c r="D10" s="56"/>
      <c r="E10" s="64">
        <v>-20</v>
      </c>
      <c r="F10" s="56"/>
      <c r="G10" s="70" t="s">
        <v>28</v>
      </c>
      <c r="H10" s="70"/>
      <c r="I10" s="72">
        <f>SUM(I7:I9)</f>
        <v>195</v>
      </c>
      <c r="J10" s="72">
        <f>SUM(J7:J9)</f>
        <v>222.745</v>
      </c>
      <c r="K10" s="55"/>
      <c r="L10" s="70" t="s">
        <v>27</v>
      </c>
      <c r="M10" s="70"/>
      <c r="N10" s="71"/>
      <c r="O10" s="72">
        <f>SUM(O7:O9)</f>
        <v>47.745000000000005</v>
      </c>
    </row>
    <row r="11" spans="2:15" ht="14.4" customHeight="1" x14ac:dyDescent="0.25">
      <c r="B11" s="58" t="s">
        <v>26</v>
      </c>
      <c r="C11" s="58"/>
      <c r="D11" s="56"/>
      <c r="E11" s="64">
        <v>-10</v>
      </c>
      <c r="F11" s="56"/>
      <c r="G11" s="73"/>
      <c r="H11" s="73"/>
      <c r="I11" s="55"/>
      <c r="J11" s="55"/>
      <c r="K11" s="55"/>
      <c r="L11" s="73"/>
      <c r="M11" s="73"/>
      <c r="N11" s="55"/>
      <c r="O11" s="55"/>
    </row>
    <row r="12" spans="2:15" ht="14.4" customHeight="1" x14ac:dyDescent="0.25">
      <c r="B12" s="66" t="s">
        <v>25</v>
      </c>
      <c r="C12" s="66"/>
      <c r="D12" s="67"/>
      <c r="E12" s="68">
        <f>SUM(E9:E11)</f>
        <v>30</v>
      </c>
      <c r="F12" s="56"/>
      <c r="G12" s="60" t="s">
        <v>24</v>
      </c>
      <c r="H12" s="60"/>
      <c r="I12" s="61">
        <v>65</v>
      </c>
      <c r="J12" s="61">
        <v>80</v>
      </c>
      <c r="K12" s="55"/>
      <c r="L12" s="60" t="s">
        <v>43</v>
      </c>
      <c r="M12" s="60"/>
      <c r="N12" s="55"/>
      <c r="O12" s="61">
        <v>-40</v>
      </c>
    </row>
    <row r="13" spans="2:15" ht="14.4" customHeight="1" x14ac:dyDescent="0.25">
      <c r="B13" s="58" t="s">
        <v>23</v>
      </c>
      <c r="C13" s="58"/>
      <c r="D13" s="56"/>
      <c r="E13" s="74">
        <f>-AVERAGE(I13,J13)*6%</f>
        <v>-4.6499999999999995</v>
      </c>
      <c r="F13" s="56"/>
      <c r="G13" s="73" t="s">
        <v>22</v>
      </c>
      <c r="H13" s="73"/>
      <c r="I13" s="65">
        <v>80</v>
      </c>
      <c r="J13" s="69">
        <f>+I13+O15</f>
        <v>75</v>
      </c>
      <c r="K13" s="55"/>
      <c r="L13" s="70" t="s">
        <v>21</v>
      </c>
      <c r="M13" s="70"/>
      <c r="N13" s="71"/>
      <c r="O13" s="72">
        <f>+O12</f>
        <v>-40</v>
      </c>
    </row>
    <row r="14" spans="2:15" s="52" customFormat="1" ht="14.4" customHeight="1" x14ac:dyDescent="0.25">
      <c r="B14" s="66" t="s">
        <v>20</v>
      </c>
      <c r="C14" s="66"/>
      <c r="D14" s="67"/>
      <c r="E14" s="68">
        <f>SUM(E12:E13)</f>
        <v>25.35</v>
      </c>
      <c r="F14" s="56"/>
      <c r="G14" s="70" t="s">
        <v>19</v>
      </c>
      <c r="H14" s="70"/>
      <c r="I14" s="72">
        <f>SUM(I12:I13)</f>
        <v>145</v>
      </c>
      <c r="J14" s="72">
        <f>SUM(J12:J13)</f>
        <v>155</v>
      </c>
      <c r="K14" s="55"/>
      <c r="L14" s="73"/>
      <c r="M14" s="73"/>
      <c r="N14" s="55"/>
      <c r="O14" s="55"/>
    </row>
    <row r="15" spans="2:15" ht="14.4" customHeight="1" x14ac:dyDescent="0.25">
      <c r="B15" s="58" t="s">
        <v>18</v>
      </c>
      <c r="C15" s="58"/>
      <c r="D15" s="73"/>
      <c r="E15" s="75">
        <f>-E14*30%</f>
        <v>-7.6050000000000004</v>
      </c>
      <c r="F15" s="55"/>
      <c r="G15" s="73"/>
      <c r="H15" s="73"/>
      <c r="I15" s="55"/>
      <c r="J15" s="55"/>
      <c r="K15" s="55"/>
      <c r="L15" s="60" t="s">
        <v>17</v>
      </c>
      <c r="M15" s="60"/>
      <c r="N15" s="55"/>
      <c r="O15" s="61">
        <v>-5</v>
      </c>
    </row>
    <row r="16" spans="2:15" ht="14.4" customHeight="1" x14ac:dyDescent="0.25">
      <c r="B16" s="66" t="s">
        <v>16</v>
      </c>
      <c r="C16" s="66"/>
      <c r="D16" s="71"/>
      <c r="E16" s="76">
        <f>SUM(E14:E15)</f>
        <v>17.745000000000001</v>
      </c>
      <c r="F16" s="55"/>
      <c r="G16" s="73" t="s">
        <v>44</v>
      </c>
      <c r="H16" s="73"/>
      <c r="I16" s="61">
        <v>20</v>
      </c>
      <c r="J16" s="62">
        <f>+I16</f>
        <v>20</v>
      </c>
      <c r="K16" s="55"/>
      <c r="L16" s="70" t="s">
        <v>15</v>
      </c>
      <c r="M16" s="70"/>
      <c r="N16" s="71"/>
      <c r="O16" s="77">
        <f>+O15</f>
        <v>-5</v>
      </c>
    </row>
    <row r="17" spans="2:15" ht="14.4" customHeight="1" x14ac:dyDescent="0.25">
      <c r="B17" s="73"/>
      <c r="C17" s="73"/>
      <c r="D17" s="73"/>
      <c r="E17" s="75"/>
      <c r="F17" s="55"/>
      <c r="G17" s="60" t="s">
        <v>14</v>
      </c>
      <c r="H17" s="60"/>
      <c r="I17" s="69">
        <f>+I10-SUM(I14,I16)</f>
        <v>30</v>
      </c>
      <c r="J17" s="69">
        <f>I17+E16</f>
        <v>47.745000000000005</v>
      </c>
      <c r="K17" s="55"/>
      <c r="L17" s="73"/>
      <c r="M17" s="73"/>
      <c r="N17" s="55"/>
      <c r="O17" s="55"/>
    </row>
    <row r="18" spans="2:15" ht="14.4" customHeight="1" x14ac:dyDescent="0.25">
      <c r="B18" s="73"/>
      <c r="C18" s="73"/>
      <c r="D18" s="73"/>
      <c r="E18" s="75"/>
      <c r="F18" s="55"/>
      <c r="G18" s="70" t="s">
        <v>13</v>
      </c>
      <c r="H18" s="70"/>
      <c r="I18" s="72">
        <f>SUM(I16:I17)</f>
        <v>50</v>
      </c>
      <c r="J18" s="72">
        <f>SUM(J16:J17)</f>
        <v>67.745000000000005</v>
      </c>
      <c r="K18" s="55"/>
      <c r="L18" s="60" t="s">
        <v>12</v>
      </c>
      <c r="M18" s="60"/>
      <c r="N18" s="55"/>
      <c r="O18" s="63">
        <f>+I7</f>
        <v>25</v>
      </c>
    </row>
    <row r="19" spans="2:15" ht="14.4" customHeight="1" x14ac:dyDescent="0.25">
      <c r="B19" s="73"/>
      <c r="C19" s="73"/>
      <c r="D19" s="73"/>
      <c r="E19" s="75"/>
      <c r="F19" s="55"/>
      <c r="G19" s="73"/>
      <c r="H19" s="73"/>
      <c r="I19" s="55"/>
      <c r="J19" s="55"/>
      <c r="K19" s="55"/>
      <c r="L19" s="60" t="s">
        <v>11</v>
      </c>
      <c r="M19" s="60"/>
      <c r="N19" s="55"/>
      <c r="O19" s="55">
        <f>+SUM(O10,O13,O16)</f>
        <v>2.7450000000000045</v>
      </c>
    </row>
    <row r="20" spans="2:15" ht="14.4" customHeight="1" x14ac:dyDescent="0.25">
      <c r="B20" s="73"/>
      <c r="C20" s="73"/>
      <c r="D20" s="73"/>
      <c r="E20" s="75"/>
      <c r="F20" s="55"/>
      <c r="G20" s="78" t="s">
        <v>45</v>
      </c>
      <c r="H20" s="78"/>
      <c r="I20" s="79">
        <f>+I10-SUM(I14,I18)</f>
        <v>0</v>
      </c>
      <c r="J20" s="79">
        <f>+J10-SUM(J14,J18)</f>
        <v>0</v>
      </c>
      <c r="K20" s="55"/>
      <c r="L20" s="70" t="s">
        <v>10</v>
      </c>
      <c r="M20" s="70"/>
      <c r="N20" s="71"/>
      <c r="O20" s="72">
        <f>SUM(O18:O19)</f>
        <v>27.745000000000005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2022-09-26T11:00:13Z</dcterms:modified>
</cp:coreProperties>
</file>